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198\Downloads\"/>
    </mc:Choice>
  </mc:AlternateContent>
  <xr:revisionPtr revIDLastSave="0" documentId="8_{85DBEE37-4F60-491D-8274-3212A3C4A059}" xr6:coauthVersionLast="32" xr6:coauthVersionMax="32" xr10:uidLastSave="{00000000-0000-0000-0000-000000000000}"/>
  <bookViews>
    <workbookView xWindow="0" yWindow="0" windowWidth="23040" windowHeight="9216" xr2:uid="{00000000-000D-0000-FFFF-FFFF00000000}"/>
  </bookViews>
  <sheets>
    <sheet name="Calc Sheet" sheetId="1" r:id="rId1"/>
    <sheet name="Max Table" sheetId="2" r:id="rId2"/>
    <sheet name="Salary Table" sheetId="3" r:id="rId3"/>
  </sheets>
  <calcPr calcId="179017"/>
</workbook>
</file>

<file path=xl/calcChain.xml><?xml version="1.0" encoding="utf-8"?>
<calcChain xmlns="http://schemas.openxmlformats.org/spreadsheetml/2006/main">
  <c r="M68" i="1" l="1"/>
  <c r="M64" i="1"/>
  <c r="M62" i="1"/>
  <c r="M42" i="1"/>
  <c r="M41" i="1"/>
  <c r="M40" i="1"/>
  <c r="M72" i="1" l="1"/>
  <c r="B97" i="1" s="1"/>
  <c r="M44" i="1"/>
  <c r="B96" i="1" s="1"/>
  <c r="B98" i="1" s="1"/>
  <c r="A102" i="1" s="1"/>
  <c r="J13" i="1" s="1"/>
</calcChain>
</file>

<file path=xl/sharedStrings.xml><?xml version="1.0" encoding="utf-8"?>
<sst xmlns="http://schemas.openxmlformats.org/spreadsheetml/2006/main" count="122" uniqueCount="109">
  <si>
    <t>- Next 12 years: ½ point per year</t>
  </si>
  <si>
    <t>* "Journeyman" to be replaced with appropriate term when the Trades Qualification and Apprenticeship Act is amended.</t>
  </si>
  <si>
    <t xml:space="preserve">A) Experience: Relevant Teaching/Relevant Occupational </t>
  </si>
  <si>
    <t xml:space="preserve">The values to be given for experience are: </t>
  </si>
  <si>
    <t xml:space="preserve">- First 5 years: 1 point per year </t>
  </si>
  <si>
    <r>
      <t xml:space="preserve">- Next 9 years: </t>
    </r>
    <r>
      <rPr>
        <sz val="8"/>
        <color rgb="FF000000"/>
        <rFont val="Tahoma"/>
        <family val="2"/>
      </rPr>
      <t xml:space="preserve">2/3 </t>
    </r>
    <r>
      <rPr>
        <sz val="11"/>
        <color rgb="FF000000"/>
        <rFont val="Tahoma"/>
        <family val="2"/>
      </rPr>
      <t xml:space="preserve">point per year </t>
    </r>
  </si>
  <si>
    <t>Relevant occupational experience generally means full years of experience in a field of work</t>
  </si>
  <si>
    <t xml:space="preserve"> related to the material to be taught or the job to be done, or to some allied aspect of it. In</t>
  </si>
  <si>
    <t xml:space="preserve"> determining the number of years to be counted, the College hiring must avoid the extremes of </t>
  </si>
  <si>
    <t xml:space="preserve">counting either "years of time passed" or "years of entirely non-repetitive experience", and </t>
  </si>
  <si>
    <t xml:space="preserve">must make a fair assessment of an applicant's experience. </t>
  </si>
  <si>
    <t>For example, an applicant who had spent some years as a sales clerk before qualifying as an</t>
  </si>
  <si>
    <t xml:space="preserve"> engineer should not expect that sales experience to count as relevant experience if the person </t>
  </si>
  <si>
    <t xml:space="preserve">is being hired to teach engineering. </t>
  </si>
  <si>
    <t xml:space="preserve">Part-time experience should be totalled only if it forms part of a regular program of </t>
  </si>
  <si>
    <t xml:space="preserve">development such as a co-operative educational program. </t>
  </si>
  <si>
    <t xml:space="preserve">Double counting must be avoided. For example, if an applicant worked as a graduate assistant </t>
  </si>
  <si>
    <t xml:space="preserve">while pursuing an advanced degree, the person shall not be given full credit for both experience </t>
  </si>
  <si>
    <t xml:space="preserve">and educational time. </t>
  </si>
  <si>
    <t xml:space="preserve">Similarly, relevant teaching experience means full years of teaching experience at a level </t>
  </si>
  <si>
    <t xml:space="preserve">comparable with the level required of the applicant. Again, double counting must be avoided for </t>
  </si>
  <si>
    <t xml:space="preserve">teaching experience as, for example, a graduate assistant while pursuing advanced </t>
  </si>
  <si>
    <t xml:space="preserve">qualifications. </t>
  </si>
  <si>
    <t xml:space="preserve">B) Relevant Formal Qualifications </t>
  </si>
  <si>
    <t>Formal qualifications are those which constitute the norm in institutions of post-secondary</t>
  </si>
  <si>
    <t xml:space="preserve"> education in the Province of Ontario. Only full years of post-secondary education at </t>
  </si>
  <si>
    <t xml:space="preserve">successively higher levels, and leading to a diploma, professional accreditation or degree, are </t>
  </si>
  <si>
    <t xml:space="preserve">recognized. For example, a graduate of a three-year technology program in a College would be </t>
  </si>
  <si>
    <t xml:space="preserve">given 1½ points for each of the three years, regardless of the length of time actually spent by </t>
  </si>
  <si>
    <t xml:space="preserve">the individual in obtaining the diploma. </t>
  </si>
  <si>
    <t xml:space="preserve">No credit is to be given for a year of study in which there was significant duplication of other </t>
  </si>
  <si>
    <t>studies. Therefore only the highest qualification will be used in computation unless the subject</t>
  </si>
  <si>
    <t xml:space="preserve"> areas are from different disciplines and all relevant to the appointment. </t>
  </si>
  <si>
    <t xml:space="preserve">- CAAT Diploma or Post-Secondary Certificate - </t>
  </si>
  <si>
    <t xml:space="preserve">per year (level) completed: 1½ points </t>
  </si>
  <si>
    <t xml:space="preserve">(Maximum of 4 years) </t>
  </si>
  <si>
    <t xml:space="preserve">- University Degree - per year (level) completed: 1½ points </t>
  </si>
  <si>
    <t xml:space="preserve">(Maximum of 6 years) </t>
  </si>
  <si>
    <t xml:space="preserve">- Formal integrated work/study program such as </t>
  </si>
  <si>
    <t xml:space="preserve">P.Eng., C.A., C.G.A., C.M.A. (formerly R.I.A.), </t>
  </si>
  <si>
    <t xml:space="preserve">Certified Journeyman* - per year (level) completed: 1½ points </t>
  </si>
  <si>
    <t xml:space="preserve">(Maximum of 5 years) </t>
  </si>
  <si>
    <t xml:space="preserve">(Note that years included herein are not also to be included under Factor A) </t>
  </si>
  <si>
    <t xml:space="preserve">C) Computing Initial Placement </t>
  </si>
  <si>
    <t xml:space="preserve">i) The minimum qualifications requirement is a count of 8 points based upon the appointment </t>
  </si>
  <si>
    <t>factors. Since this is the minimum requirement, a total of 8 points corresponds to the minimum</t>
  </si>
  <si>
    <t xml:space="preserve"> rate. (This is not intended to preclude a College from hiring an individual whose qualifications </t>
  </si>
  <si>
    <t xml:space="preserve">and experience total less than 8 points. In such cases, however, the individual would be hired </t>
  </si>
  <si>
    <t xml:space="preserve">at the minimum of the scale.) </t>
  </si>
  <si>
    <t>ii) Computation of the initial salary is, therefore, A + B - 8. The product is rounded to the next</t>
  </si>
  <si>
    <t xml:space="preserve"> higher number, e.g.</t>
  </si>
  <si>
    <t xml:space="preserve"> </t>
  </si>
  <si>
    <t xml:space="preserve">A = 8 points </t>
  </si>
  <si>
    <t xml:space="preserve">B = 4½ points </t>
  </si>
  <si>
    <t xml:space="preserve">A + B = 12½ points </t>
  </si>
  <si>
    <t>12½ - 8 = 4½ = 5</t>
  </si>
  <si>
    <t>The starting position is the corresponding step (Step 5) on the scale.</t>
  </si>
  <si>
    <t>iii) No individual will have a starting salary of less than the minimum on the salary scale.</t>
  </si>
  <si>
    <t>JOB CLASSIFICATION PLANS FOR</t>
  </si>
  <si>
    <t>POSITIONS IN THE ACADEMIC</t>
  </si>
  <si>
    <t>BARGAINING UNIT</t>
  </si>
  <si>
    <t>(to be used in determining salaries for Professors and</t>
  </si>
  <si>
    <t>Counsellors and Librarians and Instructors)</t>
  </si>
  <si>
    <t>SECTION I</t>
  </si>
  <si>
    <t>CLASSIFICATION PLAN FOR PROFESSORS AND COUNSELLORS AND LIBRARIANS</t>
  </si>
  <si>
    <t>FACTORS</t>
  </si>
  <si>
    <t>Faculty Name:</t>
  </si>
  <si>
    <t>………………………………………………………………………………………………………………</t>
  </si>
  <si>
    <t>Sub Total:</t>
  </si>
  <si>
    <t>Points</t>
  </si>
  <si>
    <t>Input</t>
  </si>
  <si>
    <t>……………………………………………………………………………………………………………………………………</t>
  </si>
  <si>
    <t>Point Calculator:</t>
  </si>
  <si>
    <t xml:space="preserve">A = </t>
  </si>
  <si>
    <t>B  =</t>
  </si>
  <si>
    <t xml:space="preserve">Total = </t>
  </si>
  <si>
    <t>Grid placement Number:</t>
  </si>
  <si>
    <t>Grid Placement Number:</t>
  </si>
  <si>
    <t xml:space="preserve">Required Qualifications </t>
  </si>
  <si>
    <t xml:space="preserve">Step 21 </t>
  </si>
  <si>
    <t xml:space="preserve">A minimum of a 4-year Canadian Baccalaureate Degree or equivalent; C.G.A.; P.Eng.; C.A.; C.M.A. (formerly R.I.A.) </t>
  </si>
  <si>
    <t xml:space="preserve">Step 19 </t>
  </si>
  <si>
    <t xml:space="preserve">3-year CAAT Diploma or General Pass University Degree or Certified Journeyman* holding equivalent qualifications** </t>
  </si>
  <si>
    <t xml:space="preserve">Step 18 </t>
  </si>
  <si>
    <t xml:space="preserve">2-year CAAT Diploma or Certified Journeyman* </t>
  </si>
  <si>
    <t xml:space="preserve">Step 17 </t>
  </si>
  <si>
    <t xml:space="preserve">1-year post-secondary certificate </t>
  </si>
  <si>
    <t xml:space="preserve">Step 16 </t>
  </si>
  <si>
    <t xml:space="preserve">No formal post-secondary diploma, certificate or degree </t>
  </si>
  <si>
    <t xml:space="preserve">Maximum Salary Table </t>
  </si>
  <si>
    <t xml:space="preserve">Salary Schedules for full-time Professors, Counsellors and Librarians </t>
  </si>
  <si>
    <t xml:space="preserve">14.03 A 1 </t>
  </si>
  <si>
    <r>
      <t xml:space="preserve">(a) </t>
    </r>
    <r>
      <rPr>
        <sz val="11"/>
        <color rgb="FF000000"/>
        <rFont val="Tahoma"/>
        <family val="2"/>
      </rPr>
      <t xml:space="preserve">The following table indicates the annual base salary paid at each step on the Salary Schedule to full-time Professors, Counsellors and Librarians. STEP LEVEL </t>
    </r>
  </si>
  <si>
    <t xml:space="preserve">Effective September 1, 2009 </t>
  </si>
  <si>
    <t xml:space="preserve">Effective September 1, 2010 </t>
  </si>
  <si>
    <t xml:space="preserve">Effective September 1, 2011 </t>
  </si>
  <si>
    <t xml:space="preserve">Step 5 </t>
  </si>
  <si>
    <t xml:space="preserve">Step 6 </t>
  </si>
  <si>
    <t xml:space="preserve">Step 7 </t>
  </si>
  <si>
    <t xml:space="preserve">Step 8 </t>
  </si>
  <si>
    <t xml:space="preserve">Step 9 </t>
  </si>
  <si>
    <t xml:space="preserve">Step 10 </t>
  </si>
  <si>
    <t xml:space="preserve">Step 11 </t>
  </si>
  <si>
    <t xml:space="preserve">Step 12 </t>
  </si>
  <si>
    <t xml:space="preserve">Step 13 </t>
  </si>
  <si>
    <t xml:space="preserve">Step 14 </t>
  </si>
  <si>
    <t xml:space="preserve">Step 15 </t>
  </si>
  <si>
    <t xml:space="preserve">Step 20 </t>
  </si>
  <si>
    <r>
      <t xml:space="preserve">(b) </t>
    </r>
    <r>
      <rPr>
        <sz val="8"/>
        <color rgb="FF000000"/>
        <rFont val="Tahoma"/>
        <family val="2"/>
      </rPr>
      <t xml:space="preserve">The following table indicates the maximum salary level attainable by an employee based on that employee's relevant formal education levels and equivalencies. Maximum Step Level Attainable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</si>
</sst>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8"/>
      <color rgb="FF000000"/>
      <name val="Tahoma"/>
      <family val="2"/>
    </font>
    <font>
      <u/>
      <sz val="11"/>
      <color rgb="FF00000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8" fillId="2" borderId="3" xfId="0" applyFont="1" applyFill="1" applyBorder="1"/>
    <xf numFmtId="0" fontId="8" fillId="2" borderId="2" xfId="0" applyFont="1" applyFill="1" applyBorder="1"/>
    <xf numFmtId="0" fontId="1" fillId="0" borderId="2" xfId="0" applyFont="1" applyBorder="1"/>
    <xf numFmtId="0" fontId="0" fillId="0" borderId="5" xfId="0" applyBorder="1"/>
    <xf numFmtId="0" fontId="8" fillId="0" borderId="5" xfId="0" applyFont="1" applyBorder="1"/>
    <xf numFmtId="0" fontId="8" fillId="0" borderId="4" xfId="0" applyFont="1" applyBorder="1"/>
    <xf numFmtId="0" fontId="1" fillId="0" borderId="7" xfId="0" applyFont="1" applyBorder="1"/>
    <xf numFmtId="0" fontId="1" fillId="0" borderId="6" xfId="0" applyFont="1" applyBorder="1"/>
    <xf numFmtId="0" fontId="8" fillId="3" borderId="2" xfId="0" applyFont="1" applyFill="1" applyBorder="1"/>
    <xf numFmtId="0" fontId="8" fillId="0" borderId="8" xfId="0" applyFont="1" applyBorder="1"/>
    <xf numFmtId="0" fontId="7" fillId="0" borderId="9" xfId="0" applyFont="1" applyBorder="1"/>
    <xf numFmtId="0" fontId="7" fillId="0" borderId="0" xfId="0" applyFont="1" applyFill="1" applyBorder="1"/>
    <xf numFmtId="0" fontId="7" fillId="0" borderId="0" xfId="0" quotePrefix="1" applyFont="1"/>
    <xf numFmtId="1" fontId="2" fillId="0" borderId="0" xfId="0" applyNumberFormat="1" applyFont="1" applyAlignment="1">
      <alignment horizontal="center"/>
    </xf>
    <xf numFmtId="0" fontId="8" fillId="3" borderId="0" xfId="0" applyFont="1" applyFill="1"/>
    <xf numFmtId="0" fontId="4" fillId="0" borderId="0" xfId="0" applyFont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4" fillId="0" borderId="13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64" fontId="4" fillId="0" borderId="17" xfId="0" applyNumberFormat="1" applyFont="1" applyBorder="1" applyAlignment="1">
      <alignment vertical="top" wrapText="1"/>
    </xf>
    <xf numFmtId="164" fontId="4" fillId="0" borderId="15" xfId="0" applyNumberFormat="1" applyFont="1" applyBorder="1" applyAlignment="1">
      <alignment vertical="top" wrapText="1"/>
    </xf>
    <xf numFmtId="0" fontId="1" fillId="4" borderId="0" xfId="0" applyFont="1" applyFill="1"/>
    <xf numFmtId="1" fontId="1" fillId="4" borderId="0" xfId="0" applyNumberFormat="1" applyFont="1" applyFill="1"/>
    <xf numFmtId="0" fontId="9" fillId="0" borderId="0" xfId="0" applyNumberFormat="1" applyFont="1"/>
    <xf numFmtId="0" fontId="9" fillId="0" borderId="0" xfId="0" applyFont="1"/>
    <xf numFmtId="0" fontId="10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102"/>
  <sheetViews>
    <sheetView tabSelected="1" workbookViewId="0"/>
  </sheetViews>
  <sheetFormatPr defaultRowHeight="14.4" x14ac:dyDescent="0.3"/>
  <cols>
    <col min="1" max="13" width="10.33203125" customWidth="1"/>
  </cols>
  <sheetData>
    <row r="3" spans="1:13" ht="18" x14ac:dyDescent="0.35">
      <c r="A3" s="1" t="s">
        <v>58</v>
      </c>
      <c r="E3" s="1" t="s">
        <v>59</v>
      </c>
      <c r="I3" s="1" t="s">
        <v>60</v>
      </c>
    </row>
    <row r="5" spans="1:13" ht="18" x14ac:dyDescent="0.35">
      <c r="A5" s="1" t="s">
        <v>61</v>
      </c>
      <c r="H5" s="1" t="s">
        <v>62</v>
      </c>
    </row>
    <row r="7" spans="1:13" ht="18" x14ac:dyDescent="0.35">
      <c r="A7" s="1" t="s">
        <v>63</v>
      </c>
    </row>
    <row r="8" spans="1:13" ht="18" x14ac:dyDescent="0.35">
      <c r="A8" s="1" t="s">
        <v>64</v>
      </c>
    </row>
    <row r="9" spans="1:13" ht="18" x14ac:dyDescent="0.35">
      <c r="A9" s="1" t="s">
        <v>65</v>
      </c>
    </row>
    <row r="11" spans="1:13" ht="15" thickBot="1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15" thickTop="1" x14ac:dyDescent="0.3"/>
    <row r="13" spans="1:13" x14ac:dyDescent="0.3">
      <c r="A13" t="s">
        <v>66</v>
      </c>
      <c r="C13" s="33"/>
      <c r="D13" s="33"/>
      <c r="E13" s="33"/>
      <c r="F13" s="33"/>
      <c r="G13" t="s">
        <v>77</v>
      </c>
      <c r="I13" s="23"/>
      <c r="J13" s="34">
        <f>+A102</f>
        <v>-8</v>
      </c>
    </row>
    <row r="14" spans="1:13" x14ac:dyDescent="0.3">
      <c r="L14" s="15" t="s">
        <v>70</v>
      </c>
      <c r="M14" s="16" t="s">
        <v>69</v>
      </c>
    </row>
    <row r="15" spans="1:13" x14ac:dyDescent="0.3">
      <c r="L15" s="8"/>
      <c r="M15" s="12"/>
    </row>
    <row r="16" spans="1:13" x14ac:dyDescent="0.3">
      <c r="A16" s="4" t="s">
        <v>2</v>
      </c>
      <c r="L16" s="8"/>
      <c r="M16" s="12"/>
    </row>
    <row r="17" spans="1:13" x14ac:dyDescent="0.3">
      <c r="A17" s="5" t="s">
        <v>6</v>
      </c>
      <c r="L17" s="8"/>
      <c r="M17" s="12"/>
    </row>
    <row r="18" spans="1:13" x14ac:dyDescent="0.3">
      <c r="A18" s="5" t="s">
        <v>7</v>
      </c>
      <c r="L18" s="8"/>
      <c r="M18" s="12"/>
    </row>
    <row r="19" spans="1:13" x14ac:dyDescent="0.3">
      <c r="A19" s="5" t="s">
        <v>8</v>
      </c>
      <c r="L19" s="8"/>
      <c r="M19" s="12"/>
    </row>
    <row r="20" spans="1:13" x14ac:dyDescent="0.3">
      <c r="A20" s="5" t="s">
        <v>9</v>
      </c>
      <c r="L20" s="8"/>
      <c r="M20" s="12"/>
    </row>
    <row r="21" spans="1:13" x14ac:dyDescent="0.3">
      <c r="A21" s="5" t="s">
        <v>10</v>
      </c>
      <c r="L21" s="8"/>
      <c r="M21" s="12"/>
    </row>
    <row r="22" spans="1:13" x14ac:dyDescent="0.3">
      <c r="A22" s="5"/>
      <c r="L22" s="8"/>
      <c r="M22" s="12"/>
    </row>
    <row r="23" spans="1:13" x14ac:dyDescent="0.3">
      <c r="A23" s="5" t="s">
        <v>11</v>
      </c>
      <c r="L23" s="8"/>
      <c r="M23" s="12"/>
    </row>
    <row r="24" spans="1:13" x14ac:dyDescent="0.3">
      <c r="A24" s="5" t="s">
        <v>12</v>
      </c>
      <c r="L24" s="8"/>
      <c r="M24" s="12"/>
    </row>
    <row r="25" spans="1:13" x14ac:dyDescent="0.3">
      <c r="A25" s="5" t="s">
        <v>13</v>
      </c>
      <c r="L25" s="8"/>
      <c r="M25" s="12"/>
    </row>
    <row r="26" spans="1:13" x14ac:dyDescent="0.3">
      <c r="A26" s="5"/>
      <c r="L26" s="8"/>
      <c r="M26" s="12"/>
    </row>
    <row r="27" spans="1:13" x14ac:dyDescent="0.3">
      <c r="A27" s="5" t="s">
        <v>14</v>
      </c>
      <c r="L27" s="8"/>
      <c r="M27" s="12"/>
    </row>
    <row r="28" spans="1:13" x14ac:dyDescent="0.3">
      <c r="A28" s="5" t="s">
        <v>15</v>
      </c>
      <c r="L28" s="8"/>
      <c r="M28" s="12"/>
    </row>
    <row r="29" spans="1:13" x14ac:dyDescent="0.3">
      <c r="A29" s="5"/>
      <c r="L29" s="8"/>
      <c r="M29" s="12"/>
    </row>
    <row r="30" spans="1:13" x14ac:dyDescent="0.3">
      <c r="A30" s="5" t="s">
        <v>16</v>
      </c>
      <c r="L30" s="8"/>
      <c r="M30" s="12"/>
    </row>
    <row r="31" spans="1:13" x14ac:dyDescent="0.3">
      <c r="A31" s="5" t="s">
        <v>17</v>
      </c>
      <c r="L31" s="8"/>
      <c r="M31" s="12"/>
    </row>
    <row r="32" spans="1:13" x14ac:dyDescent="0.3">
      <c r="A32" s="5" t="s">
        <v>18</v>
      </c>
      <c r="L32" s="8"/>
      <c r="M32" s="12"/>
    </row>
    <row r="33" spans="1:14" x14ac:dyDescent="0.3">
      <c r="A33" s="5"/>
      <c r="L33" s="8"/>
      <c r="M33" s="12"/>
    </row>
    <row r="34" spans="1:14" x14ac:dyDescent="0.3">
      <c r="A34" s="5" t="s">
        <v>19</v>
      </c>
      <c r="L34" s="8"/>
      <c r="M34" s="12"/>
    </row>
    <row r="35" spans="1:14" x14ac:dyDescent="0.3">
      <c r="A35" s="5" t="s">
        <v>20</v>
      </c>
      <c r="L35" s="8"/>
      <c r="M35" s="12"/>
    </row>
    <row r="36" spans="1:14" x14ac:dyDescent="0.3">
      <c r="A36" s="5" t="s">
        <v>21</v>
      </c>
      <c r="L36" s="8"/>
      <c r="M36" s="12"/>
    </row>
    <row r="37" spans="1:14" x14ac:dyDescent="0.3">
      <c r="A37" s="5" t="s">
        <v>22</v>
      </c>
      <c r="L37" s="8"/>
      <c r="M37" s="12"/>
    </row>
    <row r="38" spans="1:14" x14ac:dyDescent="0.3">
      <c r="A38" s="5"/>
      <c r="L38" s="8"/>
      <c r="M38" s="12"/>
    </row>
    <row r="39" spans="1:14" x14ac:dyDescent="0.3">
      <c r="A39" s="5" t="s">
        <v>3</v>
      </c>
      <c r="L39" s="8"/>
      <c r="M39" s="12"/>
    </row>
    <row r="40" spans="1:14" x14ac:dyDescent="0.3">
      <c r="A40" s="5" t="s">
        <v>4</v>
      </c>
      <c r="E40" t="s">
        <v>67</v>
      </c>
      <c r="L40" s="9"/>
      <c r="M40" s="13">
        <f>+L40*1</f>
        <v>0</v>
      </c>
    </row>
    <row r="41" spans="1:14" x14ac:dyDescent="0.3">
      <c r="A41" s="5" t="s">
        <v>5</v>
      </c>
      <c r="E41" t="s">
        <v>67</v>
      </c>
      <c r="L41" s="9"/>
      <c r="M41" s="13">
        <f>+L41*0.66</f>
        <v>0</v>
      </c>
    </row>
    <row r="42" spans="1:14" x14ac:dyDescent="0.3">
      <c r="A42" t="s">
        <v>0</v>
      </c>
      <c r="E42" t="s">
        <v>67</v>
      </c>
      <c r="L42" s="9"/>
      <c r="M42" s="13">
        <f>+L42*0.5</f>
        <v>0</v>
      </c>
    </row>
    <row r="43" spans="1:14" ht="15" thickBot="1" x14ac:dyDescent="0.35">
      <c r="L43" s="10"/>
      <c r="M43" s="14"/>
    </row>
    <row r="44" spans="1:14" ht="15.6" thickTop="1" thickBo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1" t="s">
        <v>68</v>
      </c>
      <c r="M44" s="18">
        <f>SUM(M40:M43)</f>
        <v>0</v>
      </c>
      <c r="N44" s="3"/>
    </row>
    <row r="45" spans="1:14" ht="15" thickTop="1" x14ac:dyDescent="0.3"/>
    <row r="46" spans="1:14" x14ac:dyDescent="0.3">
      <c r="L46" s="15" t="s">
        <v>70</v>
      </c>
      <c r="M46" s="16" t="s">
        <v>69</v>
      </c>
    </row>
    <row r="47" spans="1:14" x14ac:dyDescent="0.3">
      <c r="L47" s="8"/>
      <c r="M47" s="12"/>
    </row>
    <row r="48" spans="1:14" x14ac:dyDescent="0.3">
      <c r="A48" s="4" t="s">
        <v>23</v>
      </c>
      <c r="L48" s="8"/>
      <c r="M48" s="12"/>
    </row>
    <row r="49" spans="1:13" x14ac:dyDescent="0.3">
      <c r="A49" s="5" t="s">
        <v>24</v>
      </c>
      <c r="L49" s="8"/>
      <c r="M49" s="12"/>
    </row>
    <row r="50" spans="1:13" x14ac:dyDescent="0.3">
      <c r="A50" s="5" t="s">
        <v>25</v>
      </c>
      <c r="L50" s="8"/>
      <c r="M50" s="12"/>
    </row>
    <row r="51" spans="1:13" x14ac:dyDescent="0.3">
      <c r="A51" s="5" t="s">
        <v>26</v>
      </c>
      <c r="L51" s="8"/>
      <c r="M51" s="12"/>
    </row>
    <row r="52" spans="1:13" x14ac:dyDescent="0.3">
      <c r="A52" s="5" t="s">
        <v>27</v>
      </c>
      <c r="L52" s="8"/>
      <c r="M52" s="12"/>
    </row>
    <row r="53" spans="1:13" x14ac:dyDescent="0.3">
      <c r="A53" s="5" t="s">
        <v>28</v>
      </c>
      <c r="L53" s="8"/>
      <c r="M53" s="12"/>
    </row>
    <row r="54" spans="1:13" x14ac:dyDescent="0.3">
      <c r="A54" s="5" t="s">
        <v>29</v>
      </c>
      <c r="L54" s="8"/>
      <c r="M54" s="12"/>
    </row>
    <row r="55" spans="1:13" x14ac:dyDescent="0.3">
      <c r="A55" s="5"/>
      <c r="L55" s="8"/>
      <c r="M55" s="12"/>
    </row>
    <row r="56" spans="1:13" x14ac:dyDescent="0.3">
      <c r="A56" s="5" t="s">
        <v>30</v>
      </c>
      <c r="L56" s="8"/>
      <c r="M56" s="12"/>
    </row>
    <row r="57" spans="1:13" x14ac:dyDescent="0.3">
      <c r="A57" s="5" t="s">
        <v>31</v>
      </c>
      <c r="L57" s="8"/>
      <c r="M57" s="12"/>
    </row>
    <row r="58" spans="1:13" x14ac:dyDescent="0.3">
      <c r="A58" s="5" t="s">
        <v>32</v>
      </c>
      <c r="L58" s="8"/>
      <c r="M58" s="12"/>
    </row>
    <row r="59" spans="1:13" x14ac:dyDescent="0.3">
      <c r="A59" s="5"/>
      <c r="L59" s="8"/>
      <c r="M59" s="12"/>
    </row>
    <row r="60" spans="1:13" x14ac:dyDescent="0.3">
      <c r="A60" s="5" t="s">
        <v>33</v>
      </c>
      <c r="L60" s="8"/>
      <c r="M60" s="12"/>
    </row>
    <row r="61" spans="1:13" x14ac:dyDescent="0.3">
      <c r="A61" s="5" t="s">
        <v>34</v>
      </c>
      <c r="L61" s="8"/>
      <c r="M61" s="12"/>
    </row>
    <row r="62" spans="1:13" x14ac:dyDescent="0.3">
      <c r="A62" s="5" t="s">
        <v>35</v>
      </c>
      <c r="D62" t="s">
        <v>71</v>
      </c>
      <c r="L62" s="9"/>
      <c r="M62" s="13">
        <f>+L62*1.5</f>
        <v>0</v>
      </c>
    </row>
    <row r="63" spans="1:13" x14ac:dyDescent="0.3">
      <c r="A63" s="5" t="s">
        <v>36</v>
      </c>
      <c r="L63" s="8"/>
      <c r="M63" s="12"/>
    </row>
    <row r="64" spans="1:13" x14ac:dyDescent="0.3">
      <c r="A64" s="5" t="s">
        <v>37</v>
      </c>
      <c r="D64" t="s">
        <v>71</v>
      </c>
      <c r="L64" s="9"/>
      <c r="M64" s="13">
        <f>+L64*1.5</f>
        <v>0</v>
      </c>
    </row>
    <row r="65" spans="1:13" x14ac:dyDescent="0.3">
      <c r="A65" s="5" t="s">
        <v>38</v>
      </c>
      <c r="L65" s="8"/>
      <c r="M65" s="12"/>
    </row>
    <row r="66" spans="1:13" x14ac:dyDescent="0.3">
      <c r="A66" s="5" t="s">
        <v>39</v>
      </c>
      <c r="L66" s="8"/>
      <c r="M66" s="12"/>
    </row>
    <row r="67" spans="1:13" x14ac:dyDescent="0.3">
      <c r="A67" s="5" t="s">
        <v>40</v>
      </c>
      <c r="L67" s="8"/>
      <c r="M67" s="12"/>
    </row>
    <row r="68" spans="1:13" x14ac:dyDescent="0.3">
      <c r="A68" s="5" t="s">
        <v>41</v>
      </c>
      <c r="D68" t="s">
        <v>71</v>
      </c>
      <c r="L68" s="9"/>
      <c r="M68" s="13">
        <f>+L68*1.5</f>
        <v>0</v>
      </c>
    </row>
    <row r="69" spans="1:13" x14ac:dyDescent="0.3">
      <c r="A69" s="5" t="s">
        <v>42</v>
      </c>
      <c r="L69" s="8"/>
      <c r="M69" s="12"/>
    </row>
    <row r="70" spans="1:13" x14ac:dyDescent="0.3">
      <c r="A70" t="s">
        <v>1</v>
      </c>
      <c r="L70" s="8"/>
      <c r="M70" s="12"/>
    </row>
    <row r="71" spans="1:13" ht="15" thickBot="1" x14ac:dyDescent="0.35">
      <c r="L71" s="17"/>
      <c r="M71" s="14"/>
    </row>
    <row r="72" spans="1:13" ht="15.6" thickTop="1" thickBo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1" t="s">
        <v>68</v>
      </c>
      <c r="M72" s="14">
        <f>SUM(M62:M71)</f>
        <v>0</v>
      </c>
    </row>
    <row r="73" spans="1:13" ht="15" thickTop="1" x14ac:dyDescent="0.3"/>
    <row r="74" spans="1:13" x14ac:dyDescent="0.3">
      <c r="A74" s="4" t="s">
        <v>43</v>
      </c>
    </row>
    <row r="75" spans="1:13" x14ac:dyDescent="0.3">
      <c r="A75" s="5" t="s">
        <v>44</v>
      </c>
    </row>
    <row r="76" spans="1:13" x14ac:dyDescent="0.3">
      <c r="A76" s="5" t="s">
        <v>45</v>
      </c>
    </row>
    <row r="77" spans="1:13" x14ac:dyDescent="0.3">
      <c r="A77" s="5" t="s">
        <v>46</v>
      </c>
    </row>
    <row r="78" spans="1:13" x14ac:dyDescent="0.3">
      <c r="A78" s="5" t="s">
        <v>47</v>
      </c>
    </row>
    <row r="79" spans="1:13" x14ac:dyDescent="0.3">
      <c r="A79" s="5" t="s">
        <v>48</v>
      </c>
    </row>
    <row r="80" spans="1:13" x14ac:dyDescent="0.3">
      <c r="A80" s="5"/>
    </row>
    <row r="81" spans="1:3" x14ac:dyDescent="0.3">
      <c r="A81" s="5" t="s">
        <v>49</v>
      </c>
    </row>
    <row r="82" spans="1:3" x14ac:dyDescent="0.3">
      <c r="A82" s="5" t="s">
        <v>50</v>
      </c>
    </row>
    <row r="83" spans="1:3" x14ac:dyDescent="0.3">
      <c r="A83" s="5" t="s">
        <v>51</v>
      </c>
    </row>
    <row r="84" spans="1:3" x14ac:dyDescent="0.3">
      <c r="A84" s="5" t="s">
        <v>52</v>
      </c>
    </row>
    <row r="85" spans="1:3" x14ac:dyDescent="0.3">
      <c r="A85" s="6" t="s">
        <v>53</v>
      </c>
    </row>
    <row r="86" spans="1:3" x14ac:dyDescent="0.3">
      <c r="A86" s="5" t="s">
        <v>54</v>
      </c>
    </row>
    <row r="87" spans="1:3" x14ac:dyDescent="0.3">
      <c r="A87" s="5" t="s">
        <v>55</v>
      </c>
    </row>
    <row r="88" spans="1:3" x14ac:dyDescent="0.3">
      <c r="A88" s="5" t="s">
        <v>51</v>
      </c>
    </row>
    <row r="89" spans="1:3" x14ac:dyDescent="0.3">
      <c r="A89" t="s">
        <v>56</v>
      </c>
    </row>
    <row r="90" spans="1:3" x14ac:dyDescent="0.3">
      <c r="A90" t="s">
        <v>57</v>
      </c>
    </row>
    <row r="94" spans="1:3" ht="18" x14ac:dyDescent="0.35">
      <c r="A94" s="1" t="s">
        <v>72</v>
      </c>
      <c r="B94" s="7"/>
      <c r="C94" s="7"/>
    </row>
    <row r="95" spans="1:3" ht="18" x14ac:dyDescent="0.35">
      <c r="A95" s="7"/>
      <c r="B95" s="7"/>
      <c r="C95" s="7"/>
    </row>
    <row r="96" spans="1:3" ht="18" x14ac:dyDescent="0.35">
      <c r="A96" s="7" t="s">
        <v>73</v>
      </c>
      <c r="B96" s="7">
        <f>+M44</f>
        <v>0</v>
      </c>
      <c r="C96" s="7"/>
    </row>
    <row r="97" spans="1:3" ht="18" x14ac:dyDescent="0.35">
      <c r="A97" s="19" t="s">
        <v>74</v>
      </c>
      <c r="B97" s="19">
        <f>+M72</f>
        <v>0</v>
      </c>
      <c r="C97" s="7"/>
    </row>
    <row r="98" spans="1:3" ht="18" x14ac:dyDescent="0.35">
      <c r="A98" s="20" t="s">
        <v>75</v>
      </c>
      <c r="B98" s="1">
        <f>SUM(B96:B97)</f>
        <v>0</v>
      </c>
      <c r="C98" s="7"/>
    </row>
    <row r="99" spans="1:3" ht="18" x14ac:dyDescent="0.35">
      <c r="A99" s="7"/>
      <c r="B99" s="7"/>
      <c r="C99" s="7"/>
    </row>
    <row r="100" spans="1:3" ht="18" x14ac:dyDescent="0.35">
      <c r="A100" s="7" t="s">
        <v>76</v>
      </c>
      <c r="B100" s="7"/>
      <c r="C100" s="7"/>
    </row>
    <row r="101" spans="1:3" ht="18" x14ac:dyDescent="0.35">
      <c r="A101" s="7"/>
      <c r="B101" s="7"/>
      <c r="C101" s="7"/>
    </row>
    <row r="102" spans="1:3" ht="18" x14ac:dyDescent="0.35">
      <c r="A102" s="22">
        <f>+B98-8</f>
        <v>-8</v>
      </c>
      <c r="B102" s="21"/>
      <c r="C102" s="7"/>
    </row>
  </sheetData>
  <pageMargins left="0.7" right="0.7" top="0.75" bottom="0.75" header="0.3" footer="0.3"/>
  <pageSetup scale="4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1"/>
  <sheetViews>
    <sheetView workbookViewId="0">
      <selection activeCell="B20" sqref="B20"/>
    </sheetView>
  </sheetViews>
  <sheetFormatPr defaultRowHeight="10.199999999999999" x14ac:dyDescent="0.2"/>
  <cols>
    <col min="1" max="1" width="84.109375" style="36" bestFit="1" customWidth="1"/>
    <col min="2" max="2" width="74.88671875" style="36" customWidth="1"/>
    <col min="3" max="3" width="0.109375" style="36" hidden="1" customWidth="1"/>
    <col min="4" max="4" width="14.5546875" style="36" customWidth="1"/>
    <col min="5" max="16384" width="8.88671875" style="36"/>
  </cols>
  <sheetData>
    <row r="1" spans="1:2" ht="10.8" thickBot="1" x14ac:dyDescent="0.25">
      <c r="A1" s="35"/>
    </row>
    <row r="2" spans="1:2" x14ac:dyDescent="0.2">
      <c r="A2" s="40" t="s">
        <v>89</v>
      </c>
      <c r="B2" s="41"/>
    </row>
    <row r="3" spans="1:2" ht="20.399999999999999" x14ac:dyDescent="0.2">
      <c r="A3" s="37" t="s">
        <v>108</v>
      </c>
      <c r="B3" s="38" t="s">
        <v>78</v>
      </c>
    </row>
    <row r="4" spans="1:2" x14ac:dyDescent="0.2">
      <c r="A4" s="37"/>
      <c r="B4" s="38"/>
    </row>
    <row r="5" spans="1:2" ht="20.399999999999999" x14ac:dyDescent="0.2">
      <c r="A5" s="39" t="s">
        <v>79</v>
      </c>
      <c r="B5" s="38" t="s">
        <v>80</v>
      </c>
    </row>
    <row r="6" spans="1:2" ht="20.399999999999999" x14ac:dyDescent="0.2">
      <c r="A6" s="39" t="s">
        <v>81</v>
      </c>
      <c r="B6" s="38" t="s">
        <v>82</v>
      </c>
    </row>
    <row r="7" spans="1:2" x14ac:dyDescent="0.2">
      <c r="A7" s="39" t="s">
        <v>83</v>
      </c>
      <c r="B7" s="38" t="s">
        <v>84</v>
      </c>
    </row>
    <row r="8" spans="1:2" x14ac:dyDescent="0.2">
      <c r="A8" s="39" t="s">
        <v>85</v>
      </c>
      <c r="B8" s="38" t="s">
        <v>86</v>
      </c>
    </row>
    <row r="9" spans="1:2" x14ac:dyDescent="0.2">
      <c r="A9" s="39" t="s">
        <v>87</v>
      </c>
      <c r="B9" s="38" t="s">
        <v>88</v>
      </c>
    </row>
    <row r="10" spans="1:2" x14ac:dyDescent="0.2">
      <c r="A10" s="42"/>
      <c r="B10" s="43"/>
    </row>
    <row r="11" spans="1:2" ht="10.8" thickBot="1" x14ac:dyDescent="0.25">
      <c r="A11" s="44"/>
      <c r="B11" s="45"/>
    </row>
  </sheetData>
  <mergeCells count="3">
    <mergeCell ref="A2:B2"/>
    <mergeCell ref="A10:B10"/>
    <mergeCell ref="A11:B11"/>
  </mergeCells>
  <pageMargins left="0.25" right="0.25" top="0.75" bottom="0.75" header="0.3" footer="0.3"/>
  <pageSetup scale="8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1"/>
  <sheetViews>
    <sheetView workbookViewId="0">
      <selection activeCell="E4" sqref="E4"/>
    </sheetView>
  </sheetViews>
  <sheetFormatPr defaultRowHeight="14.4" x14ac:dyDescent="0.3"/>
  <cols>
    <col min="1" max="1" width="62.5546875" bestFit="1" customWidth="1"/>
    <col min="2" max="4" width="10.77734375" customWidth="1"/>
  </cols>
  <sheetData>
    <row r="1" spans="1:4" ht="15" thickBot="1" x14ac:dyDescent="0.35"/>
    <row r="2" spans="1:4" ht="42.75" customHeight="1" x14ac:dyDescent="0.3">
      <c r="A2" s="46" t="s">
        <v>90</v>
      </c>
      <c r="B2" s="47"/>
      <c r="C2" s="47"/>
      <c r="D2" s="48"/>
    </row>
    <row r="3" spans="1:4" x14ac:dyDescent="0.3">
      <c r="A3" s="49" t="s">
        <v>91</v>
      </c>
      <c r="B3" s="50"/>
      <c r="C3" s="50"/>
      <c r="D3" s="51"/>
    </row>
    <row r="4" spans="1:4" ht="60.75" customHeight="1" x14ac:dyDescent="0.3">
      <c r="A4" s="25" t="s">
        <v>92</v>
      </c>
      <c r="B4" s="24" t="s">
        <v>93</v>
      </c>
      <c r="C4" s="24" t="s">
        <v>94</v>
      </c>
      <c r="D4" s="26" t="s">
        <v>95</v>
      </c>
    </row>
    <row r="5" spans="1:4" x14ac:dyDescent="0.3">
      <c r="A5" s="27" t="s">
        <v>96</v>
      </c>
      <c r="B5" s="28">
        <v>56657</v>
      </c>
      <c r="C5" s="28">
        <v>57791</v>
      </c>
      <c r="D5" s="29">
        <v>58946</v>
      </c>
    </row>
    <row r="6" spans="1:4" x14ac:dyDescent="0.3">
      <c r="A6" s="27" t="s">
        <v>97</v>
      </c>
      <c r="B6" s="28">
        <v>59259</v>
      </c>
      <c r="C6" s="28">
        <v>60444</v>
      </c>
      <c r="D6" s="29">
        <v>61653</v>
      </c>
    </row>
    <row r="7" spans="1:4" x14ac:dyDescent="0.3">
      <c r="A7" s="27" t="s">
        <v>98</v>
      </c>
      <c r="B7" s="28">
        <v>61860</v>
      </c>
      <c r="C7" s="28">
        <v>63097</v>
      </c>
      <c r="D7" s="29">
        <v>64359</v>
      </c>
    </row>
    <row r="8" spans="1:4" x14ac:dyDescent="0.3">
      <c r="A8" s="27" t="s">
        <v>99</v>
      </c>
      <c r="B8" s="28">
        <v>64459</v>
      </c>
      <c r="C8" s="28">
        <v>65748</v>
      </c>
      <c r="D8" s="29">
        <v>67063</v>
      </c>
    </row>
    <row r="9" spans="1:4" x14ac:dyDescent="0.3">
      <c r="A9" s="27" t="s">
        <v>100</v>
      </c>
      <c r="B9" s="28">
        <v>67059</v>
      </c>
      <c r="C9" s="28">
        <v>68401</v>
      </c>
      <c r="D9" s="29">
        <v>69769</v>
      </c>
    </row>
    <row r="10" spans="1:4" x14ac:dyDescent="0.3">
      <c r="A10" s="27" t="s">
        <v>101</v>
      </c>
      <c r="B10" s="28">
        <v>69659</v>
      </c>
      <c r="C10" s="28">
        <v>71052</v>
      </c>
      <c r="D10" s="29">
        <v>72473</v>
      </c>
    </row>
    <row r="11" spans="1:4" x14ac:dyDescent="0.3">
      <c r="A11" s="27" t="s">
        <v>102</v>
      </c>
      <c r="B11" s="28">
        <v>72260</v>
      </c>
      <c r="C11" s="28">
        <v>73705</v>
      </c>
      <c r="D11" s="29">
        <v>75179</v>
      </c>
    </row>
    <row r="12" spans="1:4" x14ac:dyDescent="0.3">
      <c r="A12" s="27" t="s">
        <v>103</v>
      </c>
      <c r="B12" s="28">
        <v>74861</v>
      </c>
      <c r="C12" s="28">
        <v>76358</v>
      </c>
      <c r="D12" s="29">
        <v>77885</v>
      </c>
    </row>
    <row r="13" spans="1:4" x14ac:dyDescent="0.3">
      <c r="A13" s="27" t="s">
        <v>104</v>
      </c>
      <c r="B13" s="28">
        <v>77461</v>
      </c>
      <c r="C13" s="28">
        <v>79010</v>
      </c>
      <c r="D13" s="29">
        <v>80591</v>
      </c>
    </row>
    <row r="14" spans="1:4" x14ac:dyDescent="0.3">
      <c r="A14" s="27" t="s">
        <v>105</v>
      </c>
      <c r="B14" s="28">
        <v>80062</v>
      </c>
      <c r="C14" s="28">
        <v>81663</v>
      </c>
      <c r="D14" s="29">
        <v>83296</v>
      </c>
    </row>
    <row r="15" spans="1:4" x14ac:dyDescent="0.3">
      <c r="A15" s="27" t="s">
        <v>106</v>
      </c>
      <c r="B15" s="28">
        <v>82664</v>
      </c>
      <c r="C15" s="28">
        <v>84317</v>
      </c>
      <c r="D15" s="29">
        <v>86003</v>
      </c>
    </row>
    <row r="16" spans="1:4" x14ac:dyDescent="0.3">
      <c r="A16" s="27" t="s">
        <v>87</v>
      </c>
      <c r="B16" s="28">
        <v>85255</v>
      </c>
      <c r="C16" s="28">
        <v>86960</v>
      </c>
      <c r="D16" s="29">
        <v>88700</v>
      </c>
    </row>
    <row r="17" spans="1:4" x14ac:dyDescent="0.3">
      <c r="A17" s="27" t="s">
        <v>85</v>
      </c>
      <c r="B17" s="28">
        <v>87850</v>
      </c>
      <c r="C17" s="28">
        <v>89607</v>
      </c>
      <c r="D17" s="29">
        <v>91399</v>
      </c>
    </row>
    <row r="18" spans="1:4" x14ac:dyDescent="0.3">
      <c r="A18" s="27" t="s">
        <v>83</v>
      </c>
      <c r="B18" s="28">
        <v>90442</v>
      </c>
      <c r="C18" s="28">
        <v>92250</v>
      </c>
      <c r="D18" s="29">
        <v>94095</v>
      </c>
    </row>
    <row r="19" spans="1:4" x14ac:dyDescent="0.3">
      <c r="A19" s="27" t="s">
        <v>81</v>
      </c>
      <c r="B19" s="28">
        <v>93034</v>
      </c>
      <c r="C19" s="28">
        <v>94895</v>
      </c>
      <c r="D19" s="29">
        <v>96793</v>
      </c>
    </row>
    <row r="20" spans="1:4" x14ac:dyDescent="0.3">
      <c r="A20" s="27" t="s">
        <v>107</v>
      </c>
      <c r="B20" s="28">
        <v>95627</v>
      </c>
      <c r="C20" s="28">
        <v>97539</v>
      </c>
      <c r="D20" s="29">
        <v>99490</v>
      </c>
    </row>
    <row r="21" spans="1:4" ht="15" thickBot="1" x14ac:dyDescent="0.35">
      <c r="A21" s="30" t="s">
        <v>79</v>
      </c>
      <c r="B21" s="31">
        <v>98218</v>
      </c>
      <c r="C21" s="31">
        <v>100183</v>
      </c>
      <c r="D21" s="32">
        <v>102186</v>
      </c>
    </row>
  </sheetData>
  <mergeCells count="2">
    <mergeCell ref="A2:D2"/>
    <mergeCell ref="A3:D3"/>
  </mergeCells>
  <pageMargins left="0.7" right="0.7" top="0.75" bottom="0.75" header="0.3" footer="0.3"/>
  <pageSetup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 Sheet</vt:lpstr>
      <vt:lpstr>Max Table</vt:lpstr>
      <vt:lpstr>Salary Table</vt:lpstr>
    </vt:vector>
  </TitlesOfParts>
  <Company>St. Clair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Client Services</dc:creator>
  <cp:lastModifiedBy>Robert Lehman</cp:lastModifiedBy>
  <cp:lastPrinted>2018-05-20T15:12:21Z</cp:lastPrinted>
  <dcterms:created xsi:type="dcterms:W3CDTF">2011-10-12T09:39:10Z</dcterms:created>
  <dcterms:modified xsi:type="dcterms:W3CDTF">2018-05-20T15:15:27Z</dcterms:modified>
</cp:coreProperties>
</file>